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hysics\ph_201_f14\"/>
    </mc:Choice>
  </mc:AlternateContent>
  <bookViews>
    <workbookView xWindow="240" yWindow="36" windowWidth="12696" windowHeight="567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8" i="1" l="1"/>
  <c r="E20" i="1"/>
  <c r="E21" i="1" s="1"/>
  <c r="E22" i="1" s="1"/>
  <c r="E23" i="1" s="1"/>
  <c r="E24" i="1" s="1"/>
  <c r="E25" i="1" s="1"/>
  <c r="E26" i="1" s="1"/>
  <c r="E27" i="1" s="1"/>
  <c r="C18" i="1" l="1"/>
  <c r="C20" i="1" s="1"/>
  <c r="B20" i="1" l="1"/>
  <c r="A15" i="1"/>
  <c r="B9" i="1" l="1"/>
  <c r="C9" i="1"/>
  <c r="I22" i="1" s="1"/>
  <c r="I27" i="1"/>
  <c r="I35" i="1"/>
  <c r="H23" i="1"/>
  <c r="H31" i="1"/>
  <c r="H3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" i="1"/>
  <c r="E4" i="1"/>
  <c r="I4" i="1" s="1"/>
  <c r="H35" i="1" l="1"/>
  <c r="I3" i="1"/>
  <c r="I23" i="1"/>
  <c r="H27" i="1"/>
  <c r="I31" i="1"/>
  <c r="H33" i="1"/>
  <c r="H25" i="1"/>
  <c r="I37" i="1"/>
  <c r="I29" i="1"/>
  <c r="I21" i="1"/>
  <c r="H37" i="1"/>
  <c r="H29" i="1"/>
  <c r="H21" i="1"/>
  <c r="I33" i="1"/>
  <c r="I25" i="1"/>
  <c r="H36" i="1"/>
  <c r="H32" i="1"/>
  <c r="H28" i="1"/>
  <c r="H24" i="1"/>
  <c r="H20" i="1"/>
  <c r="I36" i="1"/>
  <c r="I32" i="1"/>
  <c r="I28" i="1"/>
  <c r="I24" i="1"/>
  <c r="I20" i="1"/>
  <c r="H38" i="1"/>
  <c r="H34" i="1"/>
  <c r="H30" i="1"/>
  <c r="H26" i="1"/>
  <c r="H22" i="1"/>
  <c r="I38" i="1"/>
  <c r="I34" i="1"/>
  <c r="I30" i="1"/>
  <c r="I26" i="1"/>
  <c r="E5" i="1"/>
  <c r="F4" i="1"/>
  <c r="G4" i="1"/>
  <c r="H4" i="1"/>
  <c r="H5" i="1" l="1"/>
  <c r="G5" i="1"/>
  <c r="E6" i="1"/>
  <c r="I5" i="1"/>
  <c r="F5" i="1"/>
  <c r="I6" i="1" l="1"/>
  <c r="H6" i="1"/>
  <c r="G6" i="1"/>
  <c r="F6" i="1"/>
  <c r="E7" i="1"/>
  <c r="I7" i="1" l="1"/>
  <c r="H7" i="1"/>
  <c r="G7" i="1"/>
  <c r="F7" i="1"/>
  <c r="E8" i="1"/>
  <c r="I8" i="1" l="1"/>
  <c r="H8" i="1"/>
  <c r="G8" i="1"/>
  <c r="F8" i="1"/>
  <c r="E9" i="1"/>
  <c r="G9" i="1" l="1"/>
  <c r="H9" i="1"/>
  <c r="F9" i="1"/>
  <c r="I9" i="1"/>
  <c r="E10" i="1"/>
  <c r="I10" i="1" l="1"/>
  <c r="H10" i="1"/>
  <c r="G10" i="1"/>
  <c r="F10" i="1"/>
  <c r="E11" i="1"/>
  <c r="I11" i="1" l="1"/>
  <c r="H11" i="1"/>
  <c r="G11" i="1"/>
  <c r="F11" i="1"/>
  <c r="E12" i="1"/>
  <c r="I12" i="1" l="1"/>
  <c r="H12" i="1"/>
  <c r="G12" i="1"/>
  <c r="F12" i="1"/>
  <c r="E13" i="1"/>
  <c r="I13" i="1" l="1"/>
  <c r="G13" i="1"/>
  <c r="F13" i="1"/>
  <c r="E14" i="1"/>
  <c r="H13" i="1"/>
  <c r="I14" i="1" l="1"/>
  <c r="H14" i="1"/>
  <c r="G14" i="1"/>
  <c r="F14" i="1"/>
  <c r="E15" i="1"/>
  <c r="I15" i="1" l="1"/>
  <c r="H15" i="1"/>
  <c r="G15" i="1"/>
  <c r="F15" i="1"/>
  <c r="E16" i="1"/>
  <c r="I16" i="1" l="1"/>
  <c r="H16" i="1"/>
  <c r="G16" i="1"/>
  <c r="F16" i="1"/>
  <c r="E17" i="1"/>
  <c r="H17" i="1" l="1"/>
  <c r="G17" i="1"/>
  <c r="I17" i="1"/>
  <c r="F17" i="1"/>
  <c r="E18" i="1"/>
  <c r="I18" i="1" l="1"/>
  <c r="H18" i="1"/>
  <c r="G18" i="1"/>
  <c r="F18" i="1"/>
  <c r="E19" i="1"/>
  <c r="I19" i="1" l="1"/>
  <c r="H19" i="1"/>
  <c r="G19" i="1"/>
  <c r="F19" i="1"/>
</calcChain>
</file>

<file path=xl/sharedStrings.xml><?xml version="1.0" encoding="utf-8"?>
<sst xmlns="http://schemas.openxmlformats.org/spreadsheetml/2006/main" count="21" uniqueCount="21">
  <si>
    <t>ax</t>
  </si>
  <si>
    <t>ay</t>
  </si>
  <si>
    <t>time</t>
  </si>
  <si>
    <t>x(t)</t>
  </si>
  <si>
    <t>initial conditions</t>
  </si>
  <si>
    <t>xi</t>
  </si>
  <si>
    <t>yi</t>
  </si>
  <si>
    <t>vxi</t>
  </si>
  <si>
    <t>vyi</t>
  </si>
  <si>
    <t>vx(t)</t>
  </si>
  <si>
    <t>y(t)</t>
  </si>
  <si>
    <t>vy(t)</t>
  </si>
  <si>
    <t>initial speed</t>
  </si>
  <si>
    <t>initial velocity angle</t>
  </si>
  <si>
    <t>degrees</t>
  </si>
  <si>
    <t>rads</t>
  </si>
  <si>
    <t>Mass</t>
  </si>
  <si>
    <t>Fmag</t>
  </si>
  <si>
    <t>Fangle</t>
  </si>
  <si>
    <t>Fx</t>
  </si>
  <si>
    <t>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</si>
</sst>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X(t)</a:t>
            </a:r>
          </a:p>
        </c:rich>
      </c:tx>
      <c:layout>
        <c:manualLayout>
          <c:xMode val="edge"/>
          <c:yMode val="edge"/>
          <c:x val="0.45579155730533683"/>
          <c:y val="7.8703703703703706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Sheet1!$E$3:$E$38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</c:numCache>
            </c:numRef>
          </c:xVal>
          <c:yVal>
            <c:numRef>
              <c:f>Sheet1!$F$3:$F$38</c:f>
              <c:numCache>
                <c:formatCode>General</c:formatCode>
                <c:ptCount val="36"/>
                <c:pt idx="0">
                  <c:v>0</c:v>
                </c:pt>
                <c:pt idx="1">
                  <c:v>-0.96013183131025293</c:v>
                </c:pt>
                <c:pt idx="2">
                  <c:v>-1.8402636626205058</c:v>
                </c:pt>
                <c:pt idx="3">
                  <c:v>-2.6403954939307592</c:v>
                </c:pt>
                <c:pt idx="4">
                  <c:v>-3.3605273252410117</c:v>
                </c:pt>
                <c:pt idx="5">
                  <c:v>-4.000659156551265</c:v>
                </c:pt>
                <c:pt idx="6">
                  <c:v>-4.5607909878615178</c:v>
                </c:pt>
                <c:pt idx="7">
                  <c:v>-5.0409228191717705</c:v>
                </c:pt>
                <c:pt idx="8">
                  <c:v>-5.4410546504820241</c:v>
                </c:pt>
                <c:pt idx="9">
                  <c:v>-5.7611864817922767</c:v>
                </c:pt>
                <c:pt idx="10">
                  <c:v>-6.0013183131025292</c:v>
                </c:pt>
                <c:pt idx="11">
                  <c:v>-6.1614501444127834</c:v>
                </c:pt>
                <c:pt idx="12">
                  <c:v>-6.2415819757230366</c:v>
                </c:pt>
                <c:pt idx="13">
                  <c:v>-6.241713807033288</c:v>
                </c:pt>
                <c:pt idx="14">
                  <c:v>-6.1618456383435412</c:v>
                </c:pt>
                <c:pt idx="15">
                  <c:v>-6.0019774696537933</c:v>
                </c:pt>
                <c:pt idx="16">
                  <c:v>-5.7621093009640472</c:v>
                </c:pt>
                <c:pt idx="17">
                  <c:v>-5.442241132274301</c:v>
                </c:pt>
                <c:pt idx="18">
                  <c:v>-5.0423729635845529</c:v>
                </c:pt>
                <c:pt idx="19">
                  <c:v>-4.562504794894803</c:v>
                </c:pt>
                <c:pt idx="20">
                  <c:v>-4.0026366262050566</c:v>
                </c:pt>
                <c:pt idx="21">
                  <c:v>-3.3627684575153118</c:v>
                </c:pt>
                <c:pt idx="22">
                  <c:v>-2.6429002888255617</c:v>
                </c:pt>
                <c:pt idx="23">
                  <c:v>-1.8430321201358133</c:v>
                </c:pt>
                <c:pt idx="24">
                  <c:v>-0.96316395144606304</c:v>
                </c:pt>
                <c:pt idx="25">
                  <c:v>-3.2957827563180331E-3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31288"/>
        <c:axId val="203528152"/>
      </c:scatterChart>
      <c:valAx>
        <c:axId val="20353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528152"/>
        <c:crosses val="autoZero"/>
        <c:crossBetween val="midCat"/>
      </c:valAx>
      <c:valAx>
        <c:axId val="203528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531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Y(t)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Sheet1!$E$3:$E$38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</c:numCache>
            </c:numRef>
          </c:xVal>
          <c:yVal>
            <c:numRef>
              <c:f>Sheet1!$H$3:$H$38</c:f>
              <c:numCache>
                <c:formatCode>General</c:formatCode>
                <c:ptCount val="36"/>
                <c:pt idx="0">
                  <c:v>0</c:v>
                </c:pt>
                <c:pt idx="1">
                  <c:v>-0.92013183131025267</c:v>
                </c:pt>
                <c:pt idx="2">
                  <c:v>-1.6802636626205054</c:v>
                </c:pt>
                <c:pt idx="3">
                  <c:v>-2.280395493930758</c:v>
                </c:pt>
                <c:pt idx="4">
                  <c:v>-2.7205273252410107</c:v>
                </c:pt>
                <c:pt idx="5">
                  <c:v>-3.0006591565512633</c:v>
                </c:pt>
                <c:pt idx="6">
                  <c:v>-3.1207909878615157</c:v>
                </c:pt>
                <c:pt idx="7">
                  <c:v>-3.0809228191717684</c:v>
                </c:pt>
                <c:pt idx="8">
                  <c:v>-2.8810546504820209</c:v>
                </c:pt>
                <c:pt idx="9">
                  <c:v>-2.5211864817922738</c:v>
                </c:pt>
                <c:pt idx="10">
                  <c:v>-2.0013183131025265</c:v>
                </c:pt>
                <c:pt idx="11">
                  <c:v>-1.3214501444127791</c:v>
                </c:pt>
                <c:pt idx="12">
                  <c:v>-0.48158197572303152</c:v>
                </c:pt>
                <c:pt idx="13">
                  <c:v>0.51828619296671619</c:v>
                </c:pt>
                <c:pt idx="14">
                  <c:v>1.678154361656464</c:v>
                </c:pt>
                <c:pt idx="15">
                  <c:v>2.9980225303462156</c:v>
                </c:pt>
                <c:pt idx="16">
                  <c:v>4.4778906990359637</c:v>
                </c:pt>
                <c:pt idx="17">
                  <c:v>6.117758867725712</c:v>
                </c:pt>
                <c:pt idx="18">
                  <c:v>7.9176270364154604</c:v>
                </c:pt>
                <c:pt idx="19">
                  <c:v>9.877495205105209</c:v>
                </c:pt>
                <c:pt idx="20">
                  <c:v>11.997363373794958</c:v>
                </c:pt>
                <c:pt idx="21">
                  <c:v>14.277231542484703</c:v>
                </c:pt>
                <c:pt idx="22">
                  <c:v>16.717099711174455</c:v>
                </c:pt>
                <c:pt idx="23">
                  <c:v>19.316967879864212</c:v>
                </c:pt>
                <c:pt idx="24">
                  <c:v>22.076836048553961</c:v>
                </c:pt>
                <c:pt idx="25">
                  <c:v>24.99670421724371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28936"/>
        <c:axId val="203529328"/>
      </c:scatterChart>
      <c:valAx>
        <c:axId val="20352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529328"/>
        <c:crosses val="autoZero"/>
        <c:crossBetween val="midCat"/>
      </c:valAx>
      <c:valAx>
        <c:axId val="20352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528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Vx(t)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Sheet1!$E$3:$E$38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</c:numCache>
            </c:numRef>
          </c:xVal>
          <c:yVal>
            <c:numRef>
              <c:f>Sheet1!$G$3:$G$38</c:f>
              <c:numCache>
                <c:formatCode>General</c:formatCode>
                <c:ptCount val="36"/>
                <c:pt idx="0">
                  <c:v>-5.000659156551265</c:v>
                </c:pt>
                <c:pt idx="1">
                  <c:v>-4.6006591565512647</c:v>
                </c:pt>
                <c:pt idx="2">
                  <c:v>-4.2006591565512652</c:v>
                </c:pt>
                <c:pt idx="3">
                  <c:v>-3.8006591565512649</c:v>
                </c:pt>
                <c:pt idx="4">
                  <c:v>-3.4006591565512649</c:v>
                </c:pt>
                <c:pt idx="5">
                  <c:v>-3.000659156551265</c:v>
                </c:pt>
                <c:pt idx="6">
                  <c:v>-2.6006591565512651</c:v>
                </c:pt>
                <c:pt idx="7">
                  <c:v>-2.2006591565512652</c:v>
                </c:pt>
                <c:pt idx="8">
                  <c:v>-1.8006591565512653</c:v>
                </c:pt>
                <c:pt idx="9">
                  <c:v>-1.4006591565512654</c:v>
                </c:pt>
                <c:pt idx="10">
                  <c:v>-1.0006591565512655</c:v>
                </c:pt>
                <c:pt idx="11">
                  <c:v>-0.60065915655126556</c:v>
                </c:pt>
                <c:pt idx="12">
                  <c:v>-0.20065915655126521</c:v>
                </c:pt>
                <c:pt idx="13">
                  <c:v>0.19934084344873515</c:v>
                </c:pt>
                <c:pt idx="14">
                  <c:v>0.59934084344873551</c:v>
                </c:pt>
                <c:pt idx="15">
                  <c:v>0.99934084344873586</c:v>
                </c:pt>
                <c:pt idx="16">
                  <c:v>1.3993408434487362</c:v>
                </c:pt>
                <c:pt idx="17">
                  <c:v>1.7993408434487366</c:v>
                </c:pt>
                <c:pt idx="18">
                  <c:v>2.1993408434487369</c:v>
                </c:pt>
                <c:pt idx="19">
                  <c:v>2.5993408434487373</c:v>
                </c:pt>
                <c:pt idx="20">
                  <c:v>2.9993408434487367</c:v>
                </c:pt>
                <c:pt idx="21">
                  <c:v>3.3993408434487371</c:v>
                </c:pt>
                <c:pt idx="22">
                  <c:v>3.7993408434487375</c:v>
                </c:pt>
                <c:pt idx="23">
                  <c:v>4.1993408434487378</c:v>
                </c:pt>
                <c:pt idx="24">
                  <c:v>4.5993408434487382</c:v>
                </c:pt>
                <c:pt idx="25">
                  <c:v>4.9993408434487385</c:v>
                </c:pt>
                <c:pt idx="26">
                  <c:v>-5.000659156551265</c:v>
                </c:pt>
                <c:pt idx="27">
                  <c:v>-5.000659156551265</c:v>
                </c:pt>
                <c:pt idx="28">
                  <c:v>-5.000659156551265</c:v>
                </c:pt>
                <c:pt idx="29">
                  <c:v>-5.000659156551265</c:v>
                </c:pt>
                <c:pt idx="30">
                  <c:v>-5.000659156551265</c:v>
                </c:pt>
                <c:pt idx="31">
                  <c:v>-5.000659156551265</c:v>
                </c:pt>
                <c:pt idx="32">
                  <c:v>-5.000659156551265</c:v>
                </c:pt>
                <c:pt idx="33">
                  <c:v>-5.000659156551265</c:v>
                </c:pt>
                <c:pt idx="34">
                  <c:v>-5.000659156551265</c:v>
                </c:pt>
                <c:pt idx="35">
                  <c:v>-5.000659156551265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91440"/>
        <c:axId val="244992616"/>
      </c:scatterChart>
      <c:valAx>
        <c:axId val="24499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992616"/>
        <c:crosses val="autoZero"/>
        <c:crossBetween val="midCat"/>
      </c:valAx>
      <c:valAx>
        <c:axId val="244992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991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Vy(t)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Sheet1!$E$3:$E$38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</c:numCache>
            </c:numRef>
          </c:xVal>
          <c:yVal>
            <c:numRef>
              <c:f>Sheet1!$I$3:$I$38</c:f>
              <c:numCache>
                <c:formatCode>General</c:formatCode>
                <c:ptCount val="36"/>
                <c:pt idx="0">
                  <c:v>-5.0006591565512633</c:v>
                </c:pt>
                <c:pt idx="1">
                  <c:v>-4.2006591565512634</c:v>
                </c:pt>
                <c:pt idx="2">
                  <c:v>-3.4006591565512632</c:v>
                </c:pt>
                <c:pt idx="3">
                  <c:v>-2.6006591565512629</c:v>
                </c:pt>
                <c:pt idx="4">
                  <c:v>-1.8006591565512631</c:v>
                </c:pt>
                <c:pt idx="5">
                  <c:v>-1.0006591565512633</c:v>
                </c:pt>
                <c:pt idx="6">
                  <c:v>-0.20065915655126343</c:v>
                </c:pt>
                <c:pt idx="7">
                  <c:v>0.59934084344873639</c:v>
                </c:pt>
                <c:pt idx="8">
                  <c:v>1.3993408434487362</c:v>
                </c:pt>
                <c:pt idx="9">
                  <c:v>2.199340843448736</c:v>
                </c:pt>
                <c:pt idx="10">
                  <c:v>2.9993408434487359</c:v>
                </c:pt>
                <c:pt idx="11">
                  <c:v>3.7993408434487357</c:v>
                </c:pt>
                <c:pt idx="12">
                  <c:v>4.5993408434487364</c:v>
                </c:pt>
                <c:pt idx="13">
                  <c:v>5.3993408434487371</c:v>
                </c:pt>
                <c:pt idx="14">
                  <c:v>6.1993408434487378</c:v>
                </c:pt>
                <c:pt idx="15">
                  <c:v>6.9993408434487385</c:v>
                </c:pt>
                <c:pt idx="16">
                  <c:v>7.7993408434487392</c:v>
                </c:pt>
                <c:pt idx="17">
                  <c:v>8.5993408434487399</c:v>
                </c:pt>
                <c:pt idx="18">
                  <c:v>9.3993408434487407</c:v>
                </c:pt>
                <c:pt idx="19">
                  <c:v>10.199340843448741</c:v>
                </c:pt>
                <c:pt idx="20">
                  <c:v>10.99934084344874</c:v>
                </c:pt>
                <c:pt idx="21">
                  <c:v>11.799340843448741</c:v>
                </c:pt>
                <c:pt idx="22">
                  <c:v>12.599340843448742</c:v>
                </c:pt>
                <c:pt idx="23">
                  <c:v>13.399340843448742</c:v>
                </c:pt>
                <c:pt idx="24">
                  <c:v>14.199340843448743</c:v>
                </c:pt>
                <c:pt idx="25">
                  <c:v>14.999340843448744</c:v>
                </c:pt>
                <c:pt idx="26">
                  <c:v>-5.0006591565512633</c:v>
                </c:pt>
                <c:pt idx="27">
                  <c:v>-5.0006591565512633</c:v>
                </c:pt>
                <c:pt idx="28">
                  <c:v>-5.0006591565512633</c:v>
                </c:pt>
                <c:pt idx="29">
                  <c:v>-5.0006591565512633</c:v>
                </c:pt>
                <c:pt idx="30">
                  <c:v>-5.0006591565512633</c:v>
                </c:pt>
                <c:pt idx="31">
                  <c:v>-5.0006591565512633</c:v>
                </c:pt>
                <c:pt idx="32">
                  <c:v>-5.0006591565512633</c:v>
                </c:pt>
                <c:pt idx="33">
                  <c:v>-5.0006591565512633</c:v>
                </c:pt>
                <c:pt idx="34">
                  <c:v>-5.0006591565512633</c:v>
                </c:pt>
                <c:pt idx="35">
                  <c:v>-5.0006591565512633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91832"/>
        <c:axId val="244993008"/>
      </c:scatterChart>
      <c:valAx>
        <c:axId val="24499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993008"/>
        <c:crosses val="autoZero"/>
        <c:crossBetween val="midCat"/>
      </c:valAx>
      <c:valAx>
        <c:axId val="24499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991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x(y)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Sheet1!$F$3:$F$38</c:f>
              <c:numCache>
                <c:formatCode>General</c:formatCode>
                <c:ptCount val="36"/>
                <c:pt idx="0">
                  <c:v>0</c:v>
                </c:pt>
                <c:pt idx="1">
                  <c:v>-0.96013183131025293</c:v>
                </c:pt>
                <c:pt idx="2">
                  <c:v>-1.8402636626205058</c:v>
                </c:pt>
                <c:pt idx="3">
                  <c:v>-2.6403954939307592</c:v>
                </c:pt>
                <c:pt idx="4">
                  <c:v>-3.3605273252410117</c:v>
                </c:pt>
                <c:pt idx="5">
                  <c:v>-4.000659156551265</c:v>
                </c:pt>
                <c:pt idx="6">
                  <c:v>-4.5607909878615178</c:v>
                </c:pt>
                <c:pt idx="7">
                  <c:v>-5.0409228191717705</c:v>
                </c:pt>
                <c:pt idx="8">
                  <c:v>-5.4410546504820241</c:v>
                </c:pt>
                <c:pt idx="9">
                  <c:v>-5.7611864817922767</c:v>
                </c:pt>
                <c:pt idx="10">
                  <c:v>-6.0013183131025292</c:v>
                </c:pt>
                <c:pt idx="11">
                  <c:v>-6.1614501444127834</c:v>
                </c:pt>
                <c:pt idx="12">
                  <c:v>-6.2415819757230366</c:v>
                </c:pt>
                <c:pt idx="13">
                  <c:v>-6.241713807033288</c:v>
                </c:pt>
                <c:pt idx="14">
                  <c:v>-6.1618456383435412</c:v>
                </c:pt>
                <c:pt idx="15">
                  <c:v>-6.0019774696537933</c:v>
                </c:pt>
                <c:pt idx="16">
                  <c:v>-5.7621093009640472</c:v>
                </c:pt>
                <c:pt idx="17">
                  <c:v>-5.442241132274301</c:v>
                </c:pt>
                <c:pt idx="18">
                  <c:v>-5.0423729635845529</c:v>
                </c:pt>
                <c:pt idx="19">
                  <c:v>-4.562504794894803</c:v>
                </c:pt>
                <c:pt idx="20">
                  <c:v>-4.0026366262050566</c:v>
                </c:pt>
                <c:pt idx="21">
                  <c:v>-3.3627684575153118</c:v>
                </c:pt>
                <c:pt idx="22">
                  <c:v>-2.6429002888255617</c:v>
                </c:pt>
                <c:pt idx="23">
                  <c:v>-1.8430321201358133</c:v>
                </c:pt>
                <c:pt idx="24">
                  <c:v>-0.96316395144606304</c:v>
                </c:pt>
                <c:pt idx="25">
                  <c:v>-3.2957827563180331E-3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Sheet1!$H$3:$H$38</c:f>
              <c:numCache>
                <c:formatCode>General</c:formatCode>
                <c:ptCount val="36"/>
                <c:pt idx="0">
                  <c:v>0</c:v>
                </c:pt>
                <c:pt idx="1">
                  <c:v>-0.92013183131025267</c:v>
                </c:pt>
                <c:pt idx="2">
                  <c:v>-1.6802636626205054</c:v>
                </c:pt>
                <c:pt idx="3">
                  <c:v>-2.280395493930758</c:v>
                </c:pt>
                <c:pt idx="4">
                  <c:v>-2.7205273252410107</c:v>
                </c:pt>
                <c:pt idx="5">
                  <c:v>-3.0006591565512633</c:v>
                </c:pt>
                <c:pt idx="6">
                  <c:v>-3.1207909878615157</c:v>
                </c:pt>
                <c:pt idx="7">
                  <c:v>-3.0809228191717684</c:v>
                </c:pt>
                <c:pt idx="8">
                  <c:v>-2.8810546504820209</c:v>
                </c:pt>
                <c:pt idx="9">
                  <c:v>-2.5211864817922738</c:v>
                </c:pt>
                <c:pt idx="10">
                  <c:v>-2.0013183131025265</c:v>
                </c:pt>
                <c:pt idx="11">
                  <c:v>-1.3214501444127791</c:v>
                </c:pt>
                <c:pt idx="12">
                  <c:v>-0.48158197572303152</c:v>
                </c:pt>
                <c:pt idx="13">
                  <c:v>0.51828619296671619</c:v>
                </c:pt>
                <c:pt idx="14">
                  <c:v>1.678154361656464</c:v>
                </c:pt>
                <c:pt idx="15">
                  <c:v>2.9980225303462156</c:v>
                </c:pt>
                <c:pt idx="16">
                  <c:v>4.4778906990359637</c:v>
                </c:pt>
                <c:pt idx="17">
                  <c:v>6.117758867725712</c:v>
                </c:pt>
                <c:pt idx="18">
                  <c:v>7.9176270364154604</c:v>
                </c:pt>
                <c:pt idx="19">
                  <c:v>9.877495205105209</c:v>
                </c:pt>
                <c:pt idx="20">
                  <c:v>11.997363373794958</c:v>
                </c:pt>
                <c:pt idx="21">
                  <c:v>14.277231542484703</c:v>
                </c:pt>
                <c:pt idx="22">
                  <c:v>16.717099711174455</c:v>
                </c:pt>
                <c:pt idx="23">
                  <c:v>19.316967879864212</c:v>
                </c:pt>
                <c:pt idx="24">
                  <c:v>22.076836048553961</c:v>
                </c:pt>
                <c:pt idx="25">
                  <c:v>24.99670421724371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94576"/>
        <c:axId val="244995752"/>
      </c:scatterChart>
      <c:valAx>
        <c:axId val="24499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995752"/>
        <c:crosses val="autoZero"/>
        <c:crossBetween val="midCat"/>
      </c:valAx>
      <c:valAx>
        <c:axId val="244995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994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509587</xdr:colOff>
      <xdr:row>0</xdr:row>
      <xdr:rowOff>104775</xdr:rowOff>
    </xdr:from>
    <xdr:to>
      <xdr:col>16</xdr:col>
      <xdr:colOff>204787</xdr:colOff>
      <xdr:row>14</xdr:row>
      <xdr:rowOff>133350</xdr:rowOff>
    </xdr:to>
    <xdr:graphicFrame macro="">
      <xdr:nvGraphicFramePr>
        <xdr:cNvPr id="3" name="Chart 2" title="X(t)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471487</xdr:colOff>
      <xdr:row>15</xdr:row>
      <xdr:rowOff>38100</xdr:rowOff>
    </xdr:from>
    <xdr:to>
      <xdr:col>16</xdr:col>
      <xdr:colOff>166687</xdr:colOff>
      <xdr:row>29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519112</xdr:colOff>
      <xdr:row>30</xdr:row>
      <xdr:rowOff>28575</xdr:rowOff>
    </xdr:from>
    <xdr:to>
      <xdr:col>16</xdr:col>
      <xdr:colOff>214312</xdr:colOff>
      <xdr:row>44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557212</xdr:colOff>
      <xdr:row>45</xdr:row>
      <xdr:rowOff>47625</xdr:rowOff>
    </xdr:from>
    <xdr:to>
      <xdr:col>16</xdr:col>
      <xdr:colOff>252412</xdr:colOff>
      <xdr:row>59</xdr:row>
      <xdr:rowOff>123825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585787</xdr:colOff>
      <xdr:row>60</xdr:row>
      <xdr:rowOff>47625</xdr:rowOff>
    </xdr:from>
    <xdr:to>
      <xdr:col>16</xdr:col>
      <xdr:colOff>280987</xdr:colOff>
      <xdr:row>74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70" zoomScaleNormal="70" workbookViewId="0">
      <selection activeCell="E29" sqref="E29:E31"/>
    </sheetView>
  </sheetViews>
  <sheetFormatPr defaultColWidth="9.109375" defaultRowHeight="14.4" x14ac:dyDescent="0.3"/>
  <cols>
    <col min="1" max="1" width="9.109375" style="1" customWidth="1"/>
    <col min="2" max="16384" width="9.109375" style="1"/>
  </cols>
  <sheetData>
    <row r="1" spans="1:9" x14ac:dyDescent="0.3">
      <c r="B1" s="2" t="s">
        <v>0</v>
      </c>
      <c r="C1" s="2" t="s">
        <v>1</v>
      </c>
    </row>
    <row r="2" spans="1:9" ht="15" thickBot="1" x14ac:dyDescent="0.35">
      <c r="B2" s="3">
        <v>2</v>
      </c>
      <c r="C2" s="3">
        <v>4</v>
      </c>
      <c r="E2" s="1" t="s">
        <v>2</v>
      </c>
      <c r="F2" s="1" t="s">
        <v>3</v>
      </c>
      <c r="G2" s="1" t="s">
        <v>9</v>
      </c>
      <c r="H2" s="1" t="s">
        <v>10</v>
      </c>
      <c r="I2" s="1" t="s">
        <v>11</v>
      </c>
    </row>
    <row r="3" spans="1:9" x14ac:dyDescent="0.3">
      <c r="E3" s="1">
        <v>0</v>
      </c>
      <c r="F3" s="1">
        <f>$B$6+$B$9*E3+0.5*$B$2*E3*E3</f>
        <v>0</v>
      </c>
      <c r="G3" s="1">
        <f>$B$9+$B$2*E3</f>
        <v>-5.000659156551265</v>
      </c>
      <c r="H3" s="1">
        <f>$C$6+$C$9*E3+0.5*$C$2*E3*E3</f>
        <v>0</v>
      </c>
      <c r="I3" s="1">
        <f>$C$9+$C$2*E3</f>
        <v>-5.0006591565512633</v>
      </c>
    </row>
    <row r="4" spans="1:9" ht="15" thickBot="1" x14ac:dyDescent="0.35">
      <c r="A4" s="4" t="s">
        <v>4</v>
      </c>
      <c r="E4" s="1">
        <f>E3+0.2</f>
        <v>0.2</v>
      </c>
      <c r="F4" s="1">
        <f t="shared" ref="F4:F38" si="0">$B$6+$B$9*E4+0.5*$B$2*E4*E4</f>
        <v>-0.96013183131025293</v>
      </c>
      <c r="G4" s="1">
        <f t="shared" ref="G4:G38" si="1">$B$9+$B$2*E4</f>
        <v>-4.6006591565512647</v>
      </c>
      <c r="H4" s="1">
        <f t="shared" ref="H4:H38" si="2">$C$6+$C$9*E4+0.5*$C$2*E4*E4</f>
        <v>-0.92013183131025267</v>
      </c>
      <c r="I4" s="1">
        <f t="shared" ref="I4:I38" si="3">$C$9+$C$2*E4</f>
        <v>-4.2006591565512634</v>
      </c>
    </row>
    <row r="5" spans="1:9" x14ac:dyDescent="0.3">
      <c r="B5" s="2" t="s">
        <v>5</v>
      </c>
      <c r="C5" s="2" t="s">
        <v>6</v>
      </c>
      <c r="E5" s="1">
        <f t="shared" ref="E5:E31" si="4">E4+0.2</f>
        <v>0.4</v>
      </c>
      <c r="F5" s="1">
        <f t="shared" si="0"/>
        <v>-1.8402636626205058</v>
      </c>
      <c r="G5" s="1">
        <f t="shared" si="1"/>
        <v>-4.2006591565512652</v>
      </c>
      <c r="H5" s="1">
        <f t="shared" si="2"/>
        <v>-1.6802636626205054</v>
      </c>
      <c r="I5" s="1">
        <f t="shared" si="3"/>
        <v>-3.4006591565512632</v>
      </c>
    </row>
    <row r="6" spans="1:9" ht="15" thickBot="1" x14ac:dyDescent="0.35">
      <c r="B6" s="3">
        <v>0</v>
      </c>
      <c r="C6" s="3">
        <v>0</v>
      </c>
      <c r="E6" s="1">
        <f t="shared" si="4"/>
        <v>0.60000000000000009</v>
      </c>
      <c r="F6" s="1">
        <f t="shared" si="0"/>
        <v>-2.6403954939307592</v>
      </c>
      <c r="G6" s="1">
        <f t="shared" si="1"/>
        <v>-3.8006591565512649</v>
      </c>
      <c r="H6" s="1">
        <f t="shared" si="2"/>
        <v>-2.280395493930758</v>
      </c>
      <c r="I6" s="1">
        <f t="shared" si="3"/>
        <v>-2.6006591565512629</v>
      </c>
    </row>
    <row r="7" spans="1:9" ht="15" thickBot="1" x14ac:dyDescent="0.35">
      <c r="E7" s="1">
        <f t="shared" si="4"/>
        <v>0.8</v>
      </c>
      <c r="F7" s="1">
        <f t="shared" si="0"/>
        <v>-3.3605273252410117</v>
      </c>
      <c r="G7" s="1">
        <f t="shared" si="1"/>
        <v>-3.4006591565512649</v>
      </c>
      <c r="H7" s="1">
        <f t="shared" si="2"/>
        <v>-2.7205273252410107</v>
      </c>
      <c r="I7" s="1">
        <f t="shared" si="3"/>
        <v>-1.8006591565512631</v>
      </c>
    </row>
    <row r="8" spans="1:9" x14ac:dyDescent="0.3">
      <c r="B8" s="2" t="s">
        <v>7</v>
      </c>
      <c r="C8" s="2" t="s">
        <v>8</v>
      </c>
      <c r="E8" s="1">
        <f t="shared" si="4"/>
        <v>1</v>
      </c>
      <c r="F8" s="1">
        <f t="shared" si="0"/>
        <v>-4.000659156551265</v>
      </c>
      <c r="G8" s="1">
        <f t="shared" si="1"/>
        <v>-3.000659156551265</v>
      </c>
      <c r="H8" s="1">
        <f t="shared" si="2"/>
        <v>-3.0006591565512633</v>
      </c>
      <c r="I8" s="1">
        <f t="shared" si="3"/>
        <v>-1.0006591565512633</v>
      </c>
    </row>
    <row r="9" spans="1:9" ht="15" thickBot="1" x14ac:dyDescent="0.35">
      <c r="B9" s="3">
        <f>A12*COS(A15)</f>
        <v>-5.000659156551265</v>
      </c>
      <c r="C9" s="3">
        <f>A12*SIN(A15)</f>
        <v>-5.0006591565512633</v>
      </c>
      <c r="E9" s="1">
        <f t="shared" si="4"/>
        <v>1.2</v>
      </c>
      <c r="F9" s="1">
        <f t="shared" si="0"/>
        <v>-4.5607909878615178</v>
      </c>
      <c r="G9" s="1">
        <f t="shared" si="1"/>
        <v>-2.6006591565512651</v>
      </c>
      <c r="H9" s="1">
        <f t="shared" si="2"/>
        <v>-3.1207909878615157</v>
      </c>
      <c r="I9" s="1">
        <f t="shared" si="3"/>
        <v>-0.20065915655126343</v>
      </c>
    </row>
    <row r="10" spans="1:9" x14ac:dyDescent="0.3">
      <c r="E10" s="1">
        <f t="shared" si="4"/>
        <v>1.4</v>
      </c>
      <c r="F10" s="1">
        <f t="shared" si="0"/>
        <v>-5.0409228191717705</v>
      </c>
      <c r="G10" s="1">
        <f t="shared" si="1"/>
        <v>-2.2006591565512652</v>
      </c>
      <c r="H10" s="1">
        <f t="shared" si="2"/>
        <v>-3.0809228191717684</v>
      </c>
      <c r="I10" s="1">
        <f t="shared" si="3"/>
        <v>0.59934084344873639</v>
      </c>
    </row>
    <row r="11" spans="1:9" ht="15" thickBot="1" x14ac:dyDescent="0.35">
      <c r="A11" s="1" t="s">
        <v>12</v>
      </c>
      <c r="E11" s="1">
        <f t="shared" si="4"/>
        <v>1.5999999999999999</v>
      </c>
      <c r="F11" s="1">
        <f t="shared" si="0"/>
        <v>-5.4410546504820241</v>
      </c>
      <c r="G11" s="1">
        <f t="shared" si="1"/>
        <v>-1.8006591565512653</v>
      </c>
      <c r="H11" s="1">
        <f t="shared" si="2"/>
        <v>-2.8810546504820209</v>
      </c>
      <c r="I11" s="1">
        <f t="shared" si="3"/>
        <v>1.3993408434487362</v>
      </c>
    </row>
    <row r="12" spans="1:9" ht="15" thickBot="1" x14ac:dyDescent="0.35">
      <c r="A12" s="5">
        <v>7.0720000000000001</v>
      </c>
      <c r="E12" s="1">
        <f t="shared" si="4"/>
        <v>1.7999999999999998</v>
      </c>
      <c r="F12" s="1">
        <f t="shared" si="0"/>
        <v>-5.7611864817922767</v>
      </c>
      <c r="G12" s="1">
        <f t="shared" si="1"/>
        <v>-1.4006591565512654</v>
      </c>
      <c r="H12" s="1">
        <f t="shared" si="2"/>
        <v>-2.5211864817922738</v>
      </c>
      <c r="I12" s="1">
        <f t="shared" si="3"/>
        <v>2.199340843448736</v>
      </c>
    </row>
    <row r="13" spans="1:9" ht="15" thickBot="1" x14ac:dyDescent="0.35">
      <c r="A13" s="1" t="s">
        <v>13</v>
      </c>
      <c r="E13" s="1">
        <f t="shared" si="4"/>
        <v>1.9999999999999998</v>
      </c>
      <c r="F13" s="1">
        <f t="shared" si="0"/>
        <v>-6.0013183131025292</v>
      </c>
      <c r="G13" s="1">
        <f t="shared" si="1"/>
        <v>-1.0006591565512655</v>
      </c>
      <c r="H13" s="1">
        <f t="shared" si="2"/>
        <v>-2.0013183131025265</v>
      </c>
      <c r="I13" s="1">
        <f t="shared" si="3"/>
        <v>2.9993408434487359</v>
      </c>
    </row>
    <row r="14" spans="1:9" ht="15" thickBot="1" x14ac:dyDescent="0.35">
      <c r="A14" s="5">
        <v>225</v>
      </c>
      <c r="B14" s="1" t="s">
        <v>14</v>
      </c>
      <c r="E14" s="1">
        <f t="shared" si="4"/>
        <v>2.1999999999999997</v>
      </c>
      <c r="F14" s="1">
        <f t="shared" si="0"/>
        <v>-6.1614501444127834</v>
      </c>
      <c r="G14" s="1">
        <f t="shared" si="1"/>
        <v>-0.60065915655126556</v>
      </c>
      <c r="H14" s="1">
        <f t="shared" si="2"/>
        <v>-1.3214501444127791</v>
      </c>
      <c r="I14" s="1">
        <f t="shared" si="3"/>
        <v>3.7993408434487357</v>
      </c>
    </row>
    <row r="15" spans="1:9" x14ac:dyDescent="0.3">
      <c r="A15" s="1">
        <f>RADIANS(A14)</f>
        <v>3.9269908169872414</v>
      </c>
      <c r="B15" s="1" t="s">
        <v>15</v>
      </c>
      <c r="E15" s="1">
        <f t="shared" si="4"/>
        <v>2.4</v>
      </c>
      <c r="F15" s="1">
        <f t="shared" si="0"/>
        <v>-6.2415819757230366</v>
      </c>
      <c r="G15" s="1">
        <f t="shared" si="1"/>
        <v>-0.20065915655126521</v>
      </c>
      <c r="H15" s="1">
        <f t="shared" si="2"/>
        <v>-0.48158197572303152</v>
      </c>
      <c r="I15" s="1">
        <f t="shared" si="3"/>
        <v>4.5993408434487364</v>
      </c>
    </row>
    <row r="16" spans="1:9" x14ac:dyDescent="0.3">
      <c r="E16" s="1">
        <f t="shared" si="4"/>
        <v>2.6</v>
      </c>
      <c r="F16" s="1">
        <f t="shared" si="0"/>
        <v>-6.241713807033288</v>
      </c>
      <c r="G16" s="1">
        <f t="shared" si="1"/>
        <v>0.19934084344873515</v>
      </c>
      <c r="H16" s="1">
        <f t="shared" si="2"/>
        <v>0.51828619296671619</v>
      </c>
      <c r="I16" s="1">
        <f t="shared" si="3"/>
        <v>5.3993408434487371</v>
      </c>
    </row>
    <row r="17" spans="1:9" x14ac:dyDescent="0.3">
      <c r="A17" s="1" t="s">
        <v>16</v>
      </c>
      <c r="B17" s="1" t="s">
        <v>17</v>
      </c>
      <c r="C17" s="1" t="s">
        <v>18</v>
      </c>
      <c r="E17" s="1">
        <f t="shared" si="4"/>
        <v>2.8000000000000003</v>
      </c>
      <c r="F17" s="1">
        <f t="shared" si="0"/>
        <v>-6.1618456383435412</v>
      </c>
      <c r="G17" s="1">
        <f t="shared" si="1"/>
        <v>0.59934084344873551</v>
      </c>
      <c r="H17" s="1">
        <f t="shared" si="2"/>
        <v>1.678154361656464</v>
      </c>
      <c r="I17" s="1">
        <f t="shared" si="3"/>
        <v>6.1993408434487378</v>
      </c>
    </row>
    <row r="18" spans="1:9" x14ac:dyDescent="0.3">
      <c r="A18" s="1">
        <v>100000</v>
      </c>
      <c r="B18" s="1">
        <v>500000</v>
      </c>
      <c r="C18" s="1">
        <f>RADIANS(60)</f>
        <v>1.0471975511965976</v>
      </c>
      <c r="E18" s="1">
        <f t="shared" si="4"/>
        <v>3.0000000000000004</v>
      </c>
      <c r="F18" s="1">
        <f t="shared" si="0"/>
        <v>-6.0019774696537933</v>
      </c>
      <c r="G18" s="1">
        <f t="shared" si="1"/>
        <v>0.99934084344873586</v>
      </c>
      <c r="H18" s="1">
        <f t="shared" si="2"/>
        <v>2.9980225303462156</v>
      </c>
      <c r="I18" s="1">
        <f t="shared" si="3"/>
        <v>6.9993408434487385</v>
      </c>
    </row>
    <row r="19" spans="1:9" x14ac:dyDescent="0.3">
      <c r="B19" s="1" t="s">
        <v>19</v>
      </c>
      <c r="C19" s="1" t="s">
        <v>20</v>
      </c>
      <c r="E19" s="1">
        <f t="shared" si="4"/>
        <v>3.2000000000000006</v>
      </c>
      <c r="F19" s="1">
        <f t="shared" si="0"/>
        <v>-5.7621093009640472</v>
      </c>
      <c r="G19" s="1">
        <f t="shared" si="1"/>
        <v>1.3993408434487362</v>
      </c>
      <c r="H19" s="1">
        <f t="shared" si="2"/>
        <v>4.4778906990359637</v>
      </c>
      <c r="I19" s="1">
        <f t="shared" si="3"/>
        <v>7.7993408434487392</v>
      </c>
    </row>
    <row r="20" spans="1:9" x14ac:dyDescent="0.3">
      <c r="B20" s="1">
        <f>B18*COS(C18)</f>
        <v>250000.00000000006</v>
      </c>
      <c r="C20" s="1">
        <f>B18*SIN(C18)</f>
        <v>433012.70189221931</v>
      </c>
      <c r="E20" s="1">
        <f t="shared" si="4"/>
        <v>3.4000000000000008</v>
      </c>
      <c r="F20" s="1">
        <f t="shared" si="0"/>
        <v>-5.442241132274301</v>
      </c>
      <c r="G20" s="1">
        <f t="shared" si="1"/>
        <v>1.7993408434487366</v>
      </c>
      <c r="H20" s="1">
        <f t="shared" si="2"/>
        <v>6.117758867725712</v>
      </c>
      <c r="I20" s="1">
        <f t="shared" si="3"/>
        <v>8.5993408434487399</v>
      </c>
    </row>
    <row r="21" spans="1:9" x14ac:dyDescent="0.3">
      <c r="E21" s="1">
        <f t="shared" si="4"/>
        <v>3.600000000000001</v>
      </c>
      <c r="F21" s="1">
        <f t="shared" si="0"/>
        <v>-5.0423729635845529</v>
      </c>
      <c r="G21" s="1">
        <f t="shared" si="1"/>
        <v>2.1993408434487369</v>
      </c>
      <c r="H21" s="1">
        <f t="shared" si="2"/>
        <v>7.9176270364154604</v>
      </c>
      <c r="I21" s="1">
        <f t="shared" si="3"/>
        <v>9.3993408434487407</v>
      </c>
    </row>
    <row r="22" spans="1:9" x14ac:dyDescent="0.3">
      <c r="E22" s="1">
        <f t="shared" si="4"/>
        <v>3.8000000000000012</v>
      </c>
      <c r="F22" s="1">
        <f t="shared" si="0"/>
        <v>-4.562504794894803</v>
      </c>
      <c r="G22" s="1">
        <f t="shared" si="1"/>
        <v>2.5993408434487373</v>
      </c>
      <c r="H22" s="1">
        <f t="shared" si="2"/>
        <v>9.877495205105209</v>
      </c>
      <c r="I22" s="1">
        <f t="shared" si="3"/>
        <v>10.199340843448741</v>
      </c>
    </row>
    <row r="23" spans="1:9" x14ac:dyDescent="0.3">
      <c r="E23" s="1">
        <f t="shared" si="4"/>
        <v>4.0000000000000009</v>
      </c>
      <c r="F23" s="1">
        <f t="shared" si="0"/>
        <v>-4.0026366262050566</v>
      </c>
      <c r="G23" s="1">
        <f t="shared" si="1"/>
        <v>2.9993408434487367</v>
      </c>
      <c r="H23" s="1">
        <f t="shared" si="2"/>
        <v>11.997363373794958</v>
      </c>
      <c r="I23" s="1">
        <f t="shared" si="3"/>
        <v>10.99934084344874</v>
      </c>
    </row>
    <row r="24" spans="1:9" x14ac:dyDescent="0.3">
      <c r="E24" s="1">
        <f t="shared" si="4"/>
        <v>4.2000000000000011</v>
      </c>
      <c r="F24" s="1">
        <f t="shared" si="0"/>
        <v>-3.3627684575153118</v>
      </c>
      <c r="G24" s="1">
        <f t="shared" si="1"/>
        <v>3.3993408434487371</v>
      </c>
      <c r="H24" s="1">
        <f t="shared" si="2"/>
        <v>14.277231542484703</v>
      </c>
      <c r="I24" s="1">
        <f t="shared" si="3"/>
        <v>11.799340843448741</v>
      </c>
    </row>
    <row r="25" spans="1:9" x14ac:dyDescent="0.3">
      <c r="E25" s="1">
        <f t="shared" si="4"/>
        <v>4.4000000000000012</v>
      </c>
      <c r="F25" s="1">
        <f t="shared" si="0"/>
        <v>-2.6429002888255617</v>
      </c>
      <c r="G25" s="1">
        <f t="shared" si="1"/>
        <v>3.7993408434487375</v>
      </c>
      <c r="H25" s="1">
        <f t="shared" si="2"/>
        <v>16.717099711174455</v>
      </c>
      <c r="I25" s="1">
        <f t="shared" si="3"/>
        <v>12.599340843448742</v>
      </c>
    </row>
    <row r="26" spans="1:9" x14ac:dyDescent="0.3">
      <c r="E26" s="1">
        <f t="shared" si="4"/>
        <v>4.6000000000000014</v>
      </c>
      <c r="F26" s="1">
        <f t="shared" si="0"/>
        <v>-1.8430321201358133</v>
      </c>
      <c r="G26" s="1">
        <f t="shared" si="1"/>
        <v>4.1993408434487378</v>
      </c>
      <c r="H26" s="1">
        <f t="shared" si="2"/>
        <v>19.316967879864212</v>
      </c>
      <c r="I26" s="1">
        <f t="shared" si="3"/>
        <v>13.399340843448742</v>
      </c>
    </row>
    <row r="27" spans="1:9" x14ac:dyDescent="0.3">
      <c r="E27" s="1">
        <f t="shared" si="4"/>
        <v>4.8000000000000016</v>
      </c>
      <c r="F27" s="1">
        <f t="shared" si="0"/>
        <v>-0.96316395144606304</v>
      </c>
      <c r="G27" s="1">
        <f t="shared" si="1"/>
        <v>4.5993408434487382</v>
      </c>
      <c r="H27" s="1">
        <f t="shared" si="2"/>
        <v>22.076836048553961</v>
      </c>
      <c r="I27" s="1">
        <f t="shared" si="3"/>
        <v>14.199340843448743</v>
      </c>
    </row>
    <row r="28" spans="1:9" x14ac:dyDescent="0.3">
      <c r="E28" s="1">
        <f t="shared" si="4"/>
        <v>5.0000000000000018</v>
      </c>
      <c r="F28" s="1">
        <f t="shared" si="0"/>
        <v>-3.2957827563180331E-3</v>
      </c>
      <c r="G28" s="1">
        <f t="shared" si="1"/>
        <v>4.9993408434487385</v>
      </c>
      <c r="H28" s="1">
        <f t="shared" si="2"/>
        <v>24.99670421724371</v>
      </c>
      <c r="I28" s="1">
        <f t="shared" si="3"/>
        <v>14.999340843448744</v>
      </c>
    </row>
    <row r="29" spans="1:9" x14ac:dyDescent="0.3">
      <c r="F29" s="1">
        <f t="shared" si="0"/>
        <v>0</v>
      </c>
      <c r="G29" s="1">
        <f t="shared" si="1"/>
        <v>-5.000659156551265</v>
      </c>
      <c r="H29" s="1">
        <f t="shared" si="2"/>
        <v>0</v>
      </c>
      <c r="I29" s="1">
        <f t="shared" si="3"/>
        <v>-5.0006591565512633</v>
      </c>
    </row>
    <row r="30" spans="1:9" x14ac:dyDescent="0.3">
      <c r="F30" s="1">
        <f t="shared" si="0"/>
        <v>0</v>
      </c>
      <c r="G30" s="1">
        <f t="shared" si="1"/>
        <v>-5.000659156551265</v>
      </c>
      <c r="H30" s="1">
        <f t="shared" si="2"/>
        <v>0</v>
      </c>
      <c r="I30" s="1">
        <f t="shared" si="3"/>
        <v>-5.0006591565512633</v>
      </c>
    </row>
    <row r="31" spans="1:9" x14ac:dyDescent="0.3">
      <c r="F31" s="1">
        <f t="shared" si="0"/>
        <v>0</v>
      </c>
      <c r="G31" s="1">
        <f t="shared" si="1"/>
        <v>-5.000659156551265</v>
      </c>
      <c r="H31" s="1">
        <f t="shared" si="2"/>
        <v>0</v>
      </c>
      <c r="I31" s="1">
        <f t="shared" si="3"/>
        <v>-5.0006591565512633</v>
      </c>
    </row>
    <row r="32" spans="1:9" x14ac:dyDescent="0.3">
      <c r="F32" s="1">
        <f t="shared" si="0"/>
        <v>0</v>
      </c>
      <c r="G32" s="1">
        <f t="shared" si="1"/>
        <v>-5.000659156551265</v>
      </c>
      <c r="H32" s="1">
        <f t="shared" si="2"/>
        <v>0</v>
      </c>
      <c r="I32" s="1">
        <f t="shared" si="3"/>
        <v>-5.0006591565512633</v>
      </c>
    </row>
    <row r="33" spans="6:9" x14ac:dyDescent="0.3">
      <c r="F33" s="1">
        <f t="shared" si="0"/>
        <v>0</v>
      </c>
      <c r="G33" s="1">
        <f t="shared" si="1"/>
        <v>-5.000659156551265</v>
      </c>
      <c r="H33" s="1">
        <f t="shared" si="2"/>
        <v>0</v>
      </c>
      <c r="I33" s="1">
        <f t="shared" si="3"/>
        <v>-5.0006591565512633</v>
      </c>
    </row>
    <row r="34" spans="6:9" x14ac:dyDescent="0.3">
      <c r="F34" s="1">
        <f t="shared" si="0"/>
        <v>0</v>
      </c>
      <c r="G34" s="1">
        <f t="shared" si="1"/>
        <v>-5.000659156551265</v>
      </c>
      <c r="H34" s="1">
        <f t="shared" si="2"/>
        <v>0</v>
      </c>
      <c r="I34" s="1">
        <f t="shared" si="3"/>
        <v>-5.0006591565512633</v>
      </c>
    </row>
    <row r="35" spans="6:9" x14ac:dyDescent="0.3">
      <c r="F35" s="1">
        <f t="shared" si="0"/>
        <v>0</v>
      </c>
      <c r="G35" s="1">
        <f t="shared" si="1"/>
        <v>-5.000659156551265</v>
      </c>
      <c r="H35" s="1">
        <f t="shared" si="2"/>
        <v>0</v>
      </c>
      <c r="I35" s="1">
        <f t="shared" si="3"/>
        <v>-5.0006591565512633</v>
      </c>
    </row>
    <row r="36" spans="6:9" x14ac:dyDescent="0.3">
      <c r="F36" s="1">
        <f t="shared" si="0"/>
        <v>0</v>
      </c>
      <c r="G36" s="1">
        <f t="shared" si="1"/>
        <v>-5.000659156551265</v>
      </c>
      <c r="H36" s="1">
        <f t="shared" si="2"/>
        <v>0</v>
      </c>
      <c r="I36" s="1">
        <f t="shared" si="3"/>
        <v>-5.0006591565512633</v>
      </c>
    </row>
    <row r="37" spans="6:9" x14ac:dyDescent="0.3">
      <c r="F37" s="1">
        <f t="shared" si="0"/>
        <v>0</v>
      </c>
      <c r="G37" s="1">
        <f t="shared" si="1"/>
        <v>-5.000659156551265</v>
      </c>
      <c r="H37" s="1">
        <f t="shared" si="2"/>
        <v>0</v>
      </c>
      <c r="I37" s="1">
        <f t="shared" si="3"/>
        <v>-5.0006591565512633</v>
      </c>
    </row>
    <row r="38" spans="6:9" x14ac:dyDescent="0.3">
      <c r="F38" s="1">
        <f t="shared" si="0"/>
        <v>0</v>
      </c>
      <c r="G38" s="1">
        <f t="shared" si="1"/>
        <v>-5.000659156551265</v>
      </c>
      <c r="H38" s="1">
        <f t="shared" si="2"/>
        <v>0</v>
      </c>
      <c r="I38" s="1">
        <f t="shared" si="3"/>
        <v>-5.0006591565512633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Walsh</dc:creator>
  <cp:lastModifiedBy>KC</cp:lastModifiedBy>
  <dcterms:created xsi:type="dcterms:W3CDTF">2012-04-18T16:22:49Z</dcterms:created>
  <dcterms:modified xsi:type="dcterms:W3CDTF">2014-10-17T03:52:46Z</dcterms:modified>
</cp:coreProperties>
</file>